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arish Council\Finance\Spending Plans\"/>
    </mc:Choice>
  </mc:AlternateContent>
  <xr:revisionPtr revIDLastSave="0" documentId="13_ncr:1_{0FFC1EDB-B918-42BA-B8FB-46F76A7D26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ending plan " sheetId="1" r:id="rId1"/>
    <sheet name="precept meeting comparsion info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D17" i="2"/>
  <c r="C17" i="2"/>
  <c r="F16" i="2"/>
  <c r="E16" i="2"/>
  <c r="D16" i="2"/>
  <c r="C16" i="2"/>
  <c r="F15" i="2"/>
  <c r="E15" i="2"/>
  <c r="D15" i="2"/>
  <c r="C15" i="2"/>
  <c r="D24" i="1" l="1"/>
  <c r="D28" i="1" s="1"/>
  <c r="C24" i="1"/>
  <c r="B24" i="1"/>
</calcChain>
</file>

<file path=xl/sharedStrings.xml><?xml version="1.0" encoding="utf-8"?>
<sst xmlns="http://schemas.openxmlformats.org/spreadsheetml/2006/main" count="40" uniqueCount="40">
  <si>
    <t>Orgreave Parish Council</t>
  </si>
  <si>
    <t>Item</t>
  </si>
  <si>
    <t xml:space="preserve">Budgeted Cost  </t>
  </si>
  <si>
    <t xml:space="preserve">Actual Cost                                         </t>
  </si>
  <si>
    <t>£</t>
  </si>
  <si>
    <t>Explanation</t>
  </si>
  <si>
    <t>Wages</t>
  </si>
  <si>
    <t>Telephone/Internet Costs</t>
  </si>
  <si>
    <t>Misc.</t>
  </si>
  <si>
    <t>Delivery and Printing of Newsletters</t>
  </si>
  <si>
    <t>Insurance</t>
  </si>
  <si>
    <t>Audit Costs</t>
  </si>
  <si>
    <t>Stationery</t>
  </si>
  <si>
    <t>Playground (Inspections)</t>
  </si>
  <si>
    <t>Playground (General Repairs &amp; Land Rental)</t>
  </si>
  <si>
    <t>Playground (Grass Cutting)</t>
  </si>
  <si>
    <t>Flower Baskets</t>
  </si>
  <si>
    <t>Christmas Carol Concert (Brass Band)</t>
  </si>
  <si>
    <t>Total Costs</t>
  </si>
  <si>
    <t>Website</t>
  </si>
  <si>
    <t>Reserves &amp; Funding Applications</t>
  </si>
  <si>
    <t>Defib</t>
  </si>
  <si>
    <t>Clerks Wages (6 hrs per week)</t>
  </si>
  <si>
    <t>Spending Plan 2024/25</t>
  </si>
  <si>
    <t xml:space="preserve">YLCA Annual Fee and subscriptions </t>
  </si>
  <si>
    <t>Garage rental</t>
  </si>
  <si>
    <t xml:space="preserve">12.5p </t>
  </si>
  <si>
    <t xml:space="preserve">8p </t>
  </si>
  <si>
    <t>16.8p</t>
  </si>
  <si>
    <t>4p</t>
  </si>
  <si>
    <t>Precept 23/24</t>
  </si>
  <si>
    <t>Cost per eligible household</t>
  </si>
  <si>
    <t>Equivalent cost per week per house hold</t>
  </si>
  <si>
    <t>average loaf of bread £1.35</t>
  </si>
  <si>
    <t xml:space="preserve"> average 2kg of potatoes £1.80</t>
  </si>
  <si>
    <t xml:space="preserve">PRECEPT INCREASE CALCULATIONS </t>
  </si>
  <si>
    <t>average pint of milk 90p</t>
  </si>
  <si>
    <t>Precept 24/25</t>
  </si>
  <si>
    <t xml:space="preserve"> actuals to date apr may june</t>
  </si>
  <si>
    <t>Christmas Carol Concert (Refreshments &amp; Presents from Santa)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</si>
</sst>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8" x14ac:knownFonts="1">
    <font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" fontId="3" fillId="0" borderId="1" xfId="0" applyNumberFormat="1" applyFont="1" applyBorder="1" applyAlignment="1" applyProtection="1">
      <alignment horizontal="left" vertical="top"/>
      <protection locked="0"/>
    </xf>
    <xf numFmtId="2" fontId="3" fillId="0" borderId="1" xfId="0" applyNumberFormat="1" applyFont="1" applyBorder="1" applyAlignment="1" applyProtection="1">
      <alignment horizontal="left" vertical="top"/>
      <protection locked="0"/>
    </xf>
    <xf numFmtId="4" fontId="3" fillId="4" borderId="1" xfId="0" applyNumberFormat="1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4" fontId="3" fillId="3" borderId="1" xfId="0" applyNumberFormat="1" applyFont="1" applyFill="1" applyBorder="1" applyAlignment="1" applyProtection="1">
      <alignment horizontal="left" vertical="top"/>
      <protection locked="0"/>
    </xf>
    <xf numFmtId="2" fontId="3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" fontId="3" fillId="0" borderId="0" xfId="0" applyNumberFormat="1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" fontId="2" fillId="0" borderId="1" xfId="0" applyNumberFormat="1" applyFont="1" applyBorder="1" applyAlignment="1" applyProtection="1">
      <alignment horizontal="left" vertical="top"/>
      <protection locked="0"/>
    </xf>
    <xf numFmtId="4" fontId="2" fillId="4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wrapText="1"/>
      <protection locked="0"/>
    </xf>
    <xf numFmtId="9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top"/>
      <protection locked="0"/>
    </xf>
    <xf numFmtId="4" fontId="2" fillId="0" borderId="0" xfId="0" applyNumberFormat="1" applyFont="1" applyAlignment="1" applyProtection="1">
      <alignment horizontal="left" vertical="top"/>
      <protection locked="0"/>
    </xf>
    <xf numFmtId="4" fontId="2" fillId="4" borderId="0" xfId="0" applyNumberFormat="1" applyFont="1" applyFill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9" fontId="7" fillId="0" borderId="7" xfId="0" applyNumberFormat="1" applyFont="1" applyBorder="1" applyAlignment="1">
      <alignment horizontal="center"/>
    </xf>
    <xf numFmtId="9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8" fontId="5" fillId="0" borderId="5" xfId="0" applyNumberFormat="1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8" fontId="5" fillId="0" borderId="6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8" fontId="5" fillId="0" borderId="10" xfId="0" applyNumberFormat="1" applyFont="1" applyBorder="1" applyAlignment="1">
      <alignment horizontal="center"/>
    </xf>
    <xf numFmtId="8" fontId="5" fillId="0" borderId="11" xfId="0" applyNumberFormat="1" applyFont="1" applyBorder="1" applyAlignment="1">
      <alignment horizontal="center"/>
    </xf>
    <xf numFmtId="8" fontId="5" fillId="0" borderId="12" xfId="0" applyNumberFormat="1" applyFont="1" applyBorder="1" applyAlignment="1">
      <alignment horizontal="center"/>
    </xf>
    <xf numFmtId="0" fontId="3" fillId="5" borderId="0" xfId="0" applyFont="1" applyFill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4" fillId="5" borderId="0" xfId="0" applyFont="1" applyFill="1"/>
    <xf numFmtId="4" fontId="3" fillId="5" borderId="0" xfId="0" applyNumberFormat="1" applyFont="1" applyFill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A2" sqref="A2"/>
    </sheetView>
  </sheetViews>
  <sheetFormatPr defaultColWidth="10" defaultRowHeight="18" x14ac:dyDescent="0.35"/>
  <cols>
    <col min="1" max="1" width="71" style="16" customWidth="1"/>
    <col min="2" max="2" width="13.44140625" style="16" hidden="1" customWidth="1"/>
    <col min="3" max="3" width="14.33203125" style="16" hidden="1" customWidth="1"/>
    <col min="4" max="4" width="15" style="16" customWidth="1"/>
    <col min="5" max="5" width="22" style="25" hidden="1" customWidth="1"/>
    <col min="6" max="6" width="11.6640625" style="16" bestFit="1" customWidth="1"/>
    <col min="7" max="7" width="13" style="16" customWidth="1"/>
    <col min="8" max="8" width="19.33203125" style="16" customWidth="1"/>
    <col min="9" max="256" width="10" style="16"/>
    <col min="257" max="257" width="71" style="16" customWidth="1"/>
    <col min="258" max="259" width="0" style="16" hidden="1" customWidth="1"/>
    <col min="260" max="260" width="15" style="16" customWidth="1"/>
    <col min="261" max="261" width="0" style="16" hidden="1" customWidth="1"/>
    <col min="262" max="512" width="10" style="16"/>
    <col min="513" max="513" width="71" style="16" customWidth="1"/>
    <col min="514" max="515" width="0" style="16" hidden="1" customWidth="1"/>
    <col min="516" max="516" width="15" style="16" customWidth="1"/>
    <col min="517" max="517" width="0" style="16" hidden="1" customWidth="1"/>
    <col min="518" max="768" width="10" style="16"/>
    <col min="769" max="769" width="71" style="16" customWidth="1"/>
    <col min="770" max="771" width="0" style="16" hidden="1" customWidth="1"/>
    <col min="772" max="772" width="15" style="16" customWidth="1"/>
    <col min="773" max="773" width="0" style="16" hidden="1" customWidth="1"/>
    <col min="774" max="1024" width="10" style="16"/>
    <col min="1025" max="1025" width="71" style="16" customWidth="1"/>
    <col min="1026" max="1027" width="0" style="16" hidden="1" customWidth="1"/>
    <col min="1028" max="1028" width="15" style="16" customWidth="1"/>
    <col min="1029" max="1029" width="0" style="16" hidden="1" customWidth="1"/>
    <col min="1030" max="1280" width="10" style="16"/>
    <col min="1281" max="1281" width="71" style="16" customWidth="1"/>
    <col min="1282" max="1283" width="0" style="16" hidden="1" customWidth="1"/>
    <col min="1284" max="1284" width="15" style="16" customWidth="1"/>
    <col min="1285" max="1285" width="0" style="16" hidden="1" customWidth="1"/>
    <col min="1286" max="1536" width="10" style="16"/>
    <col min="1537" max="1537" width="71" style="16" customWidth="1"/>
    <col min="1538" max="1539" width="0" style="16" hidden="1" customWidth="1"/>
    <col min="1540" max="1540" width="15" style="16" customWidth="1"/>
    <col min="1541" max="1541" width="0" style="16" hidden="1" customWidth="1"/>
    <col min="1542" max="1792" width="10" style="16"/>
    <col min="1793" max="1793" width="71" style="16" customWidth="1"/>
    <col min="1794" max="1795" width="0" style="16" hidden="1" customWidth="1"/>
    <col min="1796" max="1796" width="15" style="16" customWidth="1"/>
    <col min="1797" max="1797" width="0" style="16" hidden="1" customWidth="1"/>
    <col min="1798" max="2048" width="10" style="16"/>
    <col min="2049" max="2049" width="71" style="16" customWidth="1"/>
    <col min="2050" max="2051" width="0" style="16" hidden="1" customWidth="1"/>
    <col min="2052" max="2052" width="15" style="16" customWidth="1"/>
    <col min="2053" max="2053" width="0" style="16" hidden="1" customWidth="1"/>
    <col min="2054" max="2304" width="10" style="16"/>
    <col min="2305" max="2305" width="71" style="16" customWidth="1"/>
    <col min="2306" max="2307" width="0" style="16" hidden="1" customWidth="1"/>
    <col min="2308" max="2308" width="15" style="16" customWidth="1"/>
    <col min="2309" max="2309" width="0" style="16" hidden="1" customWidth="1"/>
    <col min="2310" max="2560" width="10" style="16"/>
    <col min="2561" max="2561" width="71" style="16" customWidth="1"/>
    <col min="2562" max="2563" width="0" style="16" hidden="1" customWidth="1"/>
    <col min="2564" max="2564" width="15" style="16" customWidth="1"/>
    <col min="2565" max="2565" width="0" style="16" hidden="1" customWidth="1"/>
    <col min="2566" max="2816" width="10" style="16"/>
    <col min="2817" max="2817" width="71" style="16" customWidth="1"/>
    <col min="2818" max="2819" width="0" style="16" hidden="1" customWidth="1"/>
    <col min="2820" max="2820" width="15" style="16" customWidth="1"/>
    <col min="2821" max="2821" width="0" style="16" hidden="1" customWidth="1"/>
    <col min="2822" max="3072" width="10" style="16"/>
    <col min="3073" max="3073" width="71" style="16" customWidth="1"/>
    <col min="3074" max="3075" width="0" style="16" hidden="1" customWidth="1"/>
    <col min="3076" max="3076" width="15" style="16" customWidth="1"/>
    <col min="3077" max="3077" width="0" style="16" hidden="1" customWidth="1"/>
    <col min="3078" max="3328" width="10" style="16"/>
    <col min="3329" max="3329" width="71" style="16" customWidth="1"/>
    <col min="3330" max="3331" width="0" style="16" hidden="1" customWidth="1"/>
    <col min="3332" max="3332" width="15" style="16" customWidth="1"/>
    <col min="3333" max="3333" width="0" style="16" hidden="1" customWidth="1"/>
    <col min="3334" max="3584" width="10" style="16"/>
    <col min="3585" max="3585" width="71" style="16" customWidth="1"/>
    <col min="3586" max="3587" width="0" style="16" hidden="1" customWidth="1"/>
    <col min="3588" max="3588" width="15" style="16" customWidth="1"/>
    <col min="3589" max="3589" width="0" style="16" hidden="1" customWidth="1"/>
    <col min="3590" max="3840" width="10" style="16"/>
    <col min="3841" max="3841" width="71" style="16" customWidth="1"/>
    <col min="3842" max="3843" width="0" style="16" hidden="1" customWidth="1"/>
    <col min="3844" max="3844" width="15" style="16" customWidth="1"/>
    <col min="3845" max="3845" width="0" style="16" hidden="1" customWidth="1"/>
    <col min="3846" max="4096" width="10" style="16"/>
    <col min="4097" max="4097" width="71" style="16" customWidth="1"/>
    <col min="4098" max="4099" width="0" style="16" hidden="1" customWidth="1"/>
    <col min="4100" max="4100" width="15" style="16" customWidth="1"/>
    <col min="4101" max="4101" width="0" style="16" hidden="1" customWidth="1"/>
    <col min="4102" max="4352" width="10" style="16"/>
    <col min="4353" max="4353" width="71" style="16" customWidth="1"/>
    <col min="4354" max="4355" width="0" style="16" hidden="1" customWidth="1"/>
    <col min="4356" max="4356" width="15" style="16" customWidth="1"/>
    <col min="4357" max="4357" width="0" style="16" hidden="1" customWidth="1"/>
    <col min="4358" max="4608" width="10" style="16"/>
    <col min="4609" max="4609" width="71" style="16" customWidth="1"/>
    <col min="4610" max="4611" width="0" style="16" hidden="1" customWidth="1"/>
    <col min="4612" max="4612" width="15" style="16" customWidth="1"/>
    <col min="4613" max="4613" width="0" style="16" hidden="1" customWidth="1"/>
    <col min="4614" max="4864" width="10" style="16"/>
    <col min="4865" max="4865" width="71" style="16" customWidth="1"/>
    <col min="4866" max="4867" width="0" style="16" hidden="1" customWidth="1"/>
    <col min="4868" max="4868" width="15" style="16" customWidth="1"/>
    <col min="4869" max="4869" width="0" style="16" hidden="1" customWidth="1"/>
    <col min="4870" max="5120" width="10" style="16"/>
    <col min="5121" max="5121" width="71" style="16" customWidth="1"/>
    <col min="5122" max="5123" width="0" style="16" hidden="1" customWidth="1"/>
    <col min="5124" max="5124" width="15" style="16" customWidth="1"/>
    <col min="5125" max="5125" width="0" style="16" hidden="1" customWidth="1"/>
    <col min="5126" max="5376" width="10" style="16"/>
    <col min="5377" max="5377" width="71" style="16" customWidth="1"/>
    <col min="5378" max="5379" width="0" style="16" hidden="1" customWidth="1"/>
    <col min="5380" max="5380" width="15" style="16" customWidth="1"/>
    <col min="5381" max="5381" width="0" style="16" hidden="1" customWidth="1"/>
    <col min="5382" max="5632" width="10" style="16"/>
    <col min="5633" max="5633" width="71" style="16" customWidth="1"/>
    <col min="5634" max="5635" width="0" style="16" hidden="1" customWidth="1"/>
    <col min="5636" max="5636" width="15" style="16" customWidth="1"/>
    <col min="5637" max="5637" width="0" style="16" hidden="1" customWidth="1"/>
    <col min="5638" max="5888" width="10" style="16"/>
    <col min="5889" max="5889" width="71" style="16" customWidth="1"/>
    <col min="5890" max="5891" width="0" style="16" hidden="1" customWidth="1"/>
    <col min="5892" max="5892" width="15" style="16" customWidth="1"/>
    <col min="5893" max="5893" width="0" style="16" hidden="1" customWidth="1"/>
    <col min="5894" max="6144" width="10" style="16"/>
    <col min="6145" max="6145" width="71" style="16" customWidth="1"/>
    <col min="6146" max="6147" width="0" style="16" hidden="1" customWidth="1"/>
    <col min="6148" max="6148" width="15" style="16" customWidth="1"/>
    <col min="6149" max="6149" width="0" style="16" hidden="1" customWidth="1"/>
    <col min="6150" max="6400" width="10" style="16"/>
    <col min="6401" max="6401" width="71" style="16" customWidth="1"/>
    <col min="6402" max="6403" width="0" style="16" hidden="1" customWidth="1"/>
    <col min="6404" max="6404" width="15" style="16" customWidth="1"/>
    <col min="6405" max="6405" width="0" style="16" hidden="1" customWidth="1"/>
    <col min="6406" max="6656" width="10" style="16"/>
    <col min="6657" max="6657" width="71" style="16" customWidth="1"/>
    <col min="6658" max="6659" width="0" style="16" hidden="1" customWidth="1"/>
    <col min="6660" max="6660" width="15" style="16" customWidth="1"/>
    <col min="6661" max="6661" width="0" style="16" hidden="1" customWidth="1"/>
    <col min="6662" max="6912" width="10" style="16"/>
    <col min="6913" max="6913" width="71" style="16" customWidth="1"/>
    <col min="6914" max="6915" width="0" style="16" hidden="1" customWidth="1"/>
    <col min="6916" max="6916" width="15" style="16" customWidth="1"/>
    <col min="6917" max="6917" width="0" style="16" hidden="1" customWidth="1"/>
    <col min="6918" max="7168" width="10" style="16"/>
    <col min="7169" max="7169" width="71" style="16" customWidth="1"/>
    <col min="7170" max="7171" width="0" style="16" hidden="1" customWidth="1"/>
    <col min="7172" max="7172" width="15" style="16" customWidth="1"/>
    <col min="7173" max="7173" width="0" style="16" hidden="1" customWidth="1"/>
    <col min="7174" max="7424" width="10" style="16"/>
    <col min="7425" max="7425" width="71" style="16" customWidth="1"/>
    <col min="7426" max="7427" width="0" style="16" hidden="1" customWidth="1"/>
    <col min="7428" max="7428" width="15" style="16" customWidth="1"/>
    <col min="7429" max="7429" width="0" style="16" hidden="1" customWidth="1"/>
    <col min="7430" max="7680" width="10" style="16"/>
    <col min="7681" max="7681" width="71" style="16" customWidth="1"/>
    <col min="7682" max="7683" width="0" style="16" hidden="1" customWidth="1"/>
    <col min="7684" max="7684" width="15" style="16" customWidth="1"/>
    <col min="7685" max="7685" width="0" style="16" hidden="1" customWidth="1"/>
    <col min="7686" max="7936" width="10" style="16"/>
    <col min="7937" max="7937" width="71" style="16" customWidth="1"/>
    <col min="7938" max="7939" width="0" style="16" hidden="1" customWidth="1"/>
    <col min="7940" max="7940" width="15" style="16" customWidth="1"/>
    <col min="7941" max="7941" width="0" style="16" hidden="1" customWidth="1"/>
    <col min="7942" max="8192" width="10" style="16"/>
    <col min="8193" max="8193" width="71" style="16" customWidth="1"/>
    <col min="8194" max="8195" width="0" style="16" hidden="1" customWidth="1"/>
    <col min="8196" max="8196" width="15" style="16" customWidth="1"/>
    <col min="8197" max="8197" width="0" style="16" hidden="1" customWidth="1"/>
    <col min="8198" max="8448" width="10" style="16"/>
    <col min="8449" max="8449" width="71" style="16" customWidth="1"/>
    <col min="8450" max="8451" width="0" style="16" hidden="1" customWidth="1"/>
    <col min="8452" max="8452" width="15" style="16" customWidth="1"/>
    <col min="8453" max="8453" width="0" style="16" hidden="1" customWidth="1"/>
    <col min="8454" max="8704" width="10" style="16"/>
    <col min="8705" max="8705" width="71" style="16" customWidth="1"/>
    <col min="8706" max="8707" width="0" style="16" hidden="1" customWidth="1"/>
    <col min="8708" max="8708" width="15" style="16" customWidth="1"/>
    <col min="8709" max="8709" width="0" style="16" hidden="1" customWidth="1"/>
    <col min="8710" max="8960" width="10" style="16"/>
    <col min="8961" max="8961" width="71" style="16" customWidth="1"/>
    <col min="8962" max="8963" width="0" style="16" hidden="1" customWidth="1"/>
    <col min="8964" max="8964" width="15" style="16" customWidth="1"/>
    <col min="8965" max="8965" width="0" style="16" hidden="1" customWidth="1"/>
    <col min="8966" max="9216" width="10" style="16"/>
    <col min="9217" max="9217" width="71" style="16" customWidth="1"/>
    <col min="9218" max="9219" width="0" style="16" hidden="1" customWidth="1"/>
    <col min="9220" max="9220" width="15" style="16" customWidth="1"/>
    <col min="9221" max="9221" width="0" style="16" hidden="1" customWidth="1"/>
    <col min="9222" max="9472" width="10" style="16"/>
    <col min="9473" max="9473" width="71" style="16" customWidth="1"/>
    <col min="9474" max="9475" width="0" style="16" hidden="1" customWidth="1"/>
    <col min="9476" max="9476" width="15" style="16" customWidth="1"/>
    <col min="9477" max="9477" width="0" style="16" hidden="1" customWidth="1"/>
    <col min="9478" max="9728" width="10" style="16"/>
    <col min="9729" max="9729" width="71" style="16" customWidth="1"/>
    <col min="9730" max="9731" width="0" style="16" hidden="1" customWidth="1"/>
    <col min="9732" max="9732" width="15" style="16" customWidth="1"/>
    <col min="9733" max="9733" width="0" style="16" hidden="1" customWidth="1"/>
    <col min="9734" max="9984" width="10" style="16"/>
    <col min="9985" max="9985" width="71" style="16" customWidth="1"/>
    <col min="9986" max="9987" width="0" style="16" hidden="1" customWidth="1"/>
    <col min="9988" max="9988" width="15" style="16" customWidth="1"/>
    <col min="9989" max="9989" width="0" style="16" hidden="1" customWidth="1"/>
    <col min="9990" max="10240" width="10" style="16"/>
    <col min="10241" max="10241" width="71" style="16" customWidth="1"/>
    <col min="10242" max="10243" width="0" style="16" hidden="1" customWidth="1"/>
    <col min="10244" max="10244" width="15" style="16" customWidth="1"/>
    <col min="10245" max="10245" width="0" style="16" hidden="1" customWidth="1"/>
    <col min="10246" max="10496" width="10" style="16"/>
    <col min="10497" max="10497" width="71" style="16" customWidth="1"/>
    <col min="10498" max="10499" width="0" style="16" hidden="1" customWidth="1"/>
    <col min="10500" max="10500" width="15" style="16" customWidth="1"/>
    <col min="10501" max="10501" width="0" style="16" hidden="1" customWidth="1"/>
    <col min="10502" max="10752" width="10" style="16"/>
    <col min="10753" max="10753" width="71" style="16" customWidth="1"/>
    <col min="10754" max="10755" width="0" style="16" hidden="1" customWidth="1"/>
    <col min="10756" max="10756" width="15" style="16" customWidth="1"/>
    <col min="10757" max="10757" width="0" style="16" hidden="1" customWidth="1"/>
    <col min="10758" max="11008" width="10" style="16"/>
    <col min="11009" max="11009" width="71" style="16" customWidth="1"/>
    <col min="11010" max="11011" width="0" style="16" hidden="1" customWidth="1"/>
    <col min="11012" max="11012" width="15" style="16" customWidth="1"/>
    <col min="11013" max="11013" width="0" style="16" hidden="1" customWidth="1"/>
    <col min="11014" max="11264" width="10" style="16"/>
    <col min="11265" max="11265" width="71" style="16" customWidth="1"/>
    <col min="11266" max="11267" width="0" style="16" hidden="1" customWidth="1"/>
    <col min="11268" max="11268" width="15" style="16" customWidth="1"/>
    <col min="11269" max="11269" width="0" style="16" hidden="1" customWidth="1"/>
    <col min="11270" max="11520" width="10" style="16"/>
    <col min="11521" max="11521" width="71" style="16" customWidth="1"/>
    <col min="11522" max="11523" width="0" style="16" hidden="1" customWidth="1"/>
    <col min="11524" max="11524" width="15" style="16" customWidth="1"/>
    <col min="11525" max="11525" width="0" style="16" hidden="1" customWidth="1"/>
    <col min="11526" max="11776" width="10" style="16"/>
    <col min="11777" max="11777" width="71" style="16" customWidth="1"/>
    <col min="11778" max="11779" width="0" style="16" hidden="1" customWidth="1"/>
    <col min="11780" max="11780" width="15" style="16" customWidth="1"/>
    <col min="11781" max="11781" width="0" style="16" hidden="1" customWidth="1"/>
    <col min="11782" max="12032" width="10" style="16"/>
    <col min="12033" max="12033" width="71" style="16" customWidth="1"/>
    <col min="12034" max="12035" width="0" style="16" hidden="1" customWidth="1"/>
    <col min="12036" max="12036" width="15" style="16" customWidth="1"/>
    <col min="12037" max="12037" width="0" style="16" hidden="1" customWidth="1"/>
    <col min="12038" max="12288" width="10" style="16"/>
    <col min="12289" max="12289" width="71" style="16" customWidth="1"/>
    <col min="12290" max="12291" width="0" style="16" hidden="1" customWidth="1"/>
    <col min="12292" max="12292" width="15" style="16" customWidth="1"/>
    <col min="12293" max="12293" width="0" style="16" hidden="1" customWidth="1"/>
    <col min="12294" max="12544" width="10" style="16"/>
    <col min="12545" max="12545" width="71" style="16" customWidth="1"/>
    <col min="12546" max="12547" width="0" style="16" hidden="1" customWidth="1"/>
    <col min="12548" max="12548" width="15" style="16" customWidth="1"/>
    <col min="12549" max="12549" width="0" style="16" hidden="1" customWidth="1"/>
    <col min="12550" max="12800" width="10" style="16"/>
    <col min="12801" max="12801" width="71" style="16" customWidth="1"/>
    <col min="12802" max="12803" width="0" style="16" hidden="1" customWidth="1"/>
    <col min="12804" max="12804" width="15" style="16" customWidth="1"/>
    <col min="12805" max="12805" width="0" style="16" hidden="1" customWidth="1"/>
    <col min="12806" max="13056" width="10" style="16"/>
    <col min="13057" max="13057" width="71" style="16" customWidth="1"/>
    <col min="13058" max="13059" width="0" style="16" hidden="1" customWidth="1"/>
    <col min="13060" max="13060" width="15" style="16" customWidth="1"/>
    <col min="13061" max="13061" width="0" style="16" hidden="1" customWidth="1"/>
    <col min="13062" max="13312" width="10" style="16"/>
    <col min="13313" max="13313" width="71" style="16" customWidth="1"/>
    <col min="13314" max="13315" width="0" style="16" hidden="1" customWidth="1"/>
    <col min="13316" max="13316" width="15" style="16" customWidth="1"/>
    <col min="13317" max="13317" width="0" style="16" hidden="1" customWidth="1"/>
    <col min="13318" max="13568" width="10" style="16"/>
    <col min="13569" max="13569" width="71" style="16" customWidth="1"/>
    <col min="13570" max="13571" width="0" style="16" hidden="1" customWidth="1"/>
    <col min="13572" max="13572" width="15" style="16" customWidth="1"/>
    <col min="13573" max="13573" width="0" style="16" hidden="1" customWidth="1"/>
    <col min="13574" max="13824" width="10" style="16"/>
    <col min="13825" max="13825" width="71" style="16" customWidth="1"/>
    <col min="13826" max="13827" width="0" style="16" hidden="1" customWidth="1"/>
    <col min="13828" max="13828" width="15" style="16" customWidth="1"/>
    <col min="13829" max="13829" width="0" style="16" hidden="1" customWidth="1"/>
    <col min="13830" max="14080" width="10" style="16"/>
    <col min="14081" max="14081" width="71" style="16" customWidth="1"/>
    <col min="14082" max="14083" width="0" style="16" hidden="1" customWidth="1"/>
    <col min="14084" max="14084" width="15" style="16" customWidth="1"/>
    <col min="14085" max="14085" width="0" style="16" hidden="1" customWidth="1"/>
    <col min="14086" max="14336" width="10" style="16"/>
    <col min="14337" max="14337" width="71" style="16" customWidth="1"/>
    <col min="14338" max="14339" width="0" style="16" hidden="1" customWidth="1"/>
    <col min="14340" max="14340" width="15" style="16" customWidth="1"/>
    <col min="14341" max="14341" width="0" style="16" hidden="1" customWidth="1"/>
    <col min="14342" max="14592" width="10" style="16"/>
    <col min="14593" max="14593" width="71" style="16" customWidth="1"/>
    <col min="14594" max="14595" width="0" style="16" hidden="1" customWidth="1"/>
    <col min="14596" max="14596" width="15" style="16" customWidth="1"/>
    <col min="14597" max="14597" width="0" style="16" hidden="1" customWidth="1"/>
    <col min="14598" max="14848" width="10" style="16"/>
    <col min="14849" max="14849" width="71" style="16" customWidth="1"/>
    <col min="14850" max="14851" width="0" style="16" hidden="1" customWidth="1"/>
    <col min="14852" max="14852" width="15" style="16" customWidth="1"/>
    <col min="14853" max="14853" width="0" style="16" hidden="1" customWidth="1"/>
    <col min="14854" max="15104" width="10" style="16"/>
    <col min="15105" max="15105" width="71" style="16" customWidth="1"/>
    <col min="15106" max="15107" width="0" style="16" hidden="1" customWidth="1"/>
    <col min="15108" max="15108" width="15" style="16" customWidth="1"/>
    <col min="15109" max="15109" width="0" style="16" hidden="1" customWidth="1"/>
    <col min="15110" max="15360" width="10" style="16"/>
    <col min="15361" max="15361" width="71" style="16" customWidth="1"/>
    <col min="15362" max="15363" width="0" style="16" hidden="1" customWidth="1"/>
    <col min="15364" max="15364" width="15" style="16" customWidth="1"/>
    <col min="15365" max="15365" width="0" style="16" hidden="1" customWidth="1"/>
    <col min="15366" max="15616" width="10" style="16"/>
    <col min="15617" max="15617" width="71" style="16" customWidth="1"/>
    <col min="15618" max="15619" width="0" style="16" hidden="1" customWidth="1"/>
    <col min="15620" max="15620" width="15" style="16" customWidth="1"/>
    <col min="15621" max="15621" width="0" style="16" hidden="1" customWidth="1"/>
    <col min="15622" max="15872" width="10" style="16"/>
    <col min="15873" max="15873" width="71" style="16" customWidth="1"/>
    <col min="15874" max="15875" width="0" style="16" hidden="1" customWidth="1"/>
    <col min="15876" max="15876" width="15" style="16" customWidth="1"/>
    <col min="15877" max="15877" width="0" style="16" hidden="1" customWidth="1"/>
    <col min="15878" max="16128" width="10" style="16"/>
    <col min="16129" max="16129" width="71" style="16" customWidth="1"/>
    <col min="16130" max="16131" width="0" style="16" hidden="1" customWidth="1"/>
    <col min="16132" max="16132" width="15" style="16" customWidth="1"/>
    <col min="16133" max="16133" width="0" style="16" hidden="1" customWidth="1"/>
    <col min="16134" max="16384" width="10" style="16"/>
  </cols>
  <sheetData>
    <row r="1" spans="1:6" s="1" customFormat="1" x14ac:dyDescent="0.35">
      <c r="A1" s="1" t="s">
        <v>0</v>
      </c>
      <c r="E1" s="2"/>
    </row>
    <row r="2" spans="1:6" s="1" customFormat="1" x14ac:dyDescent="0.35">
      <c r="E2" s="2"/>
    </row>
    <row r="3" spans="1:6" s="1" customFormat="1" x14ac:dyDescent="0.35">
      <c r="A3" s="1" t="s">
        <v>23</v>
      </c>
      <c r="E3" s="2"/>
    </row>
    <row r="4" spans="1:6" s="1" customFormat="1" x14ac:dyDescent="0.35">
      <c r="E4" s="2"/>
    </row>
    <row r="5" spans="1:6" s="6" customFormat="1" ht="72" x14ac:dyDescent="0.3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55" t="s">
        <v>38</v>
      </c>
    </row>
    <row r="6" spans="1:6" s="10" customFormat="1" x14ac:dyDescent="0.35">
      <c r="A6" s="7" t="s">
        <v>6</v>
      </c>
      <c r="B6" s="8"/>
      <c r="C6" s="8"/>
      <c r="D6" s="8"/>
      <c r="E6" s="9"/>
      <c r="F6" s="56"/>
    </row>
    <row r="7" spans="1:6" x14ac:dyDescent="0.35">
      <c r="A7" s="11" t="s">
        <v>22</v>
      </c>
      <c r="B7" s="12">
        <v>3991.8</v>
      </c>
      <c r="C7" s="13">
        <v>332.65</v>
      </c>
      <c r="D7" s="14">
        <v>4829.76</v>
      </c>
      <c r="E7" s="15"/>
      <c r="F7" s="51">
        <v>1304.8499999999999</v>
      </c>
    </row>
    <row r="8" spans="1:6" x14ac:dyDescent="0.35">
      <c r="A8" s="11" t="s">
        <v>7</v>
      </c>
      <c r="B8" s="12">
        <v>389.76</v>
      </c>
      <c r="C8" s="13">
        <v>32.479999999999997</v>
      </c>
      <c r="D8" s="14">
        <v>389.76</v>
      </c>
      <c r="E8" s="11"/>
      <c r="F8" s="51">
        <v>97.44</v>
      </c>
    </row>
    <row r="9" spans="1:6" x14ac:dyDescent="0.35">
      <c r="A9" s="17" t="s">
        <v>8</v>
      </c>
      <c r="B9" s="18"/>
      <c r="C9" s="19"/>
      <c r="D9" s="14"/>
      <c r="E9" s="15"/>
      <c r="F9" s="51"/>
    </row>
    <row r="10" spans="1:6" x14ac:dyDescent="0.35">
      <c r="A10" s="11" t="s">
        <v>9</v>
      </c>
      <c r="B10" s="12"/>
      <c r="C10" s="13"/>
      <c r="D10" s="14">
        <v>200</v>
      </c>
      <c r="E10" s="15"/>
      <c r="F10" s="51"/>
    </row>
    <row r="11" spans="1:6" x14ac:dyDescent="0.35">
      <c r="A11" s="20" t="s">
        <v>25</v>
      </c>
      <c r="B11" s="12">
        <v>1600</v>
      </c>
      <c r="C11" s="13">
        <v>0</v>
      </c>
      <c r="D11" s="14">
        <v>1200</v>
      </c>
      <c r="E11" s="15"/>
      <c r="F11" s="51"/>
    </row>
    <row r="12" spans="1:6" x14ac:dyDescent="0.35">
      <c r="A12" s="11" t="s">
        <v>10</v>
      </c>
      <c r="B12" s="12">
        <v>3000</v>
      </c>
      <c r="C12" s="13">
        <v>0</v>
      </c>
      <c r="D12" s="14">
        <v>1800</v>
      </c>
      <c r="E12" s="11"/>
      <c r="F12" s="51">
        <v>1912.7</v>
      </c>
    </row>
    <row r="13" spans="1:6" x14ac:dyDescent="0.35">
      <c r="A13" s="11" t="s">
        <v>11</v>
      </c>
      <c r="B13" s="12">
        <v>350</v>
      </c>
      <c r="C13" s="13">
        <v>0</v>
      </c>
      <c r="D13" s="14">
        <v>200</v>
      </c>
      <c r="E13" s="11"/>
      <c r="F13" s="51">
        <v>295</v>
      </c>
    </row>
    <row r="14" spans="1:6" x14ac:dyDescent="0.35">
      <c r="A14" s="11" t="s">
        <v>12</v>
      </c>
      <c r="B14" s="12">
        <v>200</v>
      </c>
      <c r="C14" s="13">
        <v>0</v>
      </c>
      <c r="D14" s="14">
        <v>150</v>
      </c>
      <c r="E14" s="11"/>
      <c r="F14" s="51"/>
    </row>
    <row r="15" spans="1:6" x14ac:dyDescent="0.35">
      <c r="A15" s="11" t="s">
        <v>24</v>
      </c>
      <c r="B15" s="12">
        <v>200</v>
      </c>
      <c r="C15" s="13">
        <v>203</v>
      </c>
      <c r="D15" s="14">
        <v>500</v>
      </c>
      <c r="E15" s="11"/>
      <c r="F15" s="54">
        <v>325</v>
      </c>
    </row>
    <row r="16" spans="1:6" x14ac:dyDescent="0.35">
      <c r="A16" s="11" t="s">
        <v>19</v>
      </c>
      <c r="B16" s="12"/>
      <c r="C16" s="13"/>
      <c r="D16" s="14">
        <v>200</v>
      </c>
      <c r="E16" s="11"/>
      <c r="F16" s="51">
        <v>161.44999999999999</v>
      </c>
    </row>
    <row r="17" spans="1:8" x14ac:dyDescent="0.35">
      <c r="A17" s="11" t="s">
        <v>21</v>
      </c>
      <c r="B17" s="12"/>
      <c r="C17" s="13"/>
      <c r="D17" s="14">
        <v>200</v>
      </c>
      <c r="E17" s="11"/>
      <c r="F17" s="51"/>
    </row>
    <row r="18" spans="1:8" x14ac:dyDescent="0.35">
      <c r="A18" s="20" t="s">
        <v>13</v>
      </c>
      <c r="B18" s="12">
        <v>5000</v>
      </c>
      <c r="C18" s="13">
        <v>0</v>
      </c>
      <c r="D18" s="14">
        <v>410</v>
      </c>
      <c r="E18" s="11"/>
      <c r="F18" s="51"/>
    </row>
    <row r="19" spans="1:8" x14ac:dyDescent="0.35">
      <c r="A19" s="20" t="s">
        <v>14</v>
      </c>
      <c r="B19" s="12"/>
      <c r="C19" s="13"/>
      <c r="D19" s="14">
        <v>6500</v>
      </c>
      <c r="E19" s="11"/>
      <c r="F19" s="51">
        <v>5717.49</v>
      </c>
    </row>
    <row r="20" spans="1:8" x14ac:dyDescent="0.35">
      <c r="A20" s="20" t="s">
        <v>15</v>
      </c>
      <c r="B20" s="12"/>
      <c r="C20" s="13"/>
      <c r="D20" s="14">
        <v>125.66</v>
      </c>
      <c r="E20" s="11"/>
      <c r="F20" s="51">
        <v>133.19999999999999</v>
      </c>
    </row>
    <row r="21" spans="1:8" x14ac:dyDescent="0.35">
      <c r="A21" s="20" t="s">
        <v>16</v>
      </c>
      <c r="B21" s="12"/>
      <c r="C21" s="13"/>
      <c r="D21" s="14">
        <v>5076</v>
      </c>
      <c r="E21" s="11"/>
      <c r="F21" s="51"/>
    </row>
    <row r="22" spans="1:8" x14ac:dyDescent="0.35">
      <c r="A22" s="20" t="s">
        <v>17</v>
      </c>
      <c r="B22" s="12"/>
      <c r="C22" s="13"/>
      <c r="D22" s="14">
        <v>200</v>
      </c>
      <c r="E22" s="11"/>
      <c r="F22" s="51"/>
    </row>
    <row r="23" spans="1:8" x14ac:dyDescent="0.35">
      <c r="A23" s="20" t="s">
        <v>39</v>
      </c>
      <c r="B23" s="12"/>
      <c r="C23" s="13"/>
      <c r="D23" s="14">
        <v>200</v>
      </c>
      <c r="E23" s="11"/>
      <c r="F23" s="51"/>
    </row>
    <row r="24" spans="1:8" s="10" customFormat="1" x14ac:dyDescent="0.35">
      <c r="A24" s="22" t="s">
        <v>18</v>
      </c>
      <c r="B24" s="23">
        <f>SUM(B7:B21)</f>
        <v>14731.560000000001</v>
      </c>
      <c r="C24" s="23">
        <f>SUM(C7:C21)</f>
        <v>568.13</v>
      </c>
      <c r="D24" s="24">
        <f>SUM(D7:D23)</f>
        <v>22181.18</v>
      </c>
      <c r="E24" s="5"/>
      <c r="F24" s="56"/>
    </row>
    <row r="25" spans="1:8" s="10" customFormat="1" x14ac:dyDescent="0.35">
      <c r="A25" s="27"/>
      <c r="B25" s="28"/>
      <c r="C25" s="28"/>
      <c r="D25" s="29"/>
      <c r="E25" s="6"/>
      <c r="F25" s="56"/>
    </row>
    <row r="26" spans="1:8" x14ac:dyDescent="0.35">
      <c r="F26" s="54"/>
      <c r="G26" s="26"/>
      <c r="H26" s="26"/>
    </row>
    <row r="27" spans="1:8" x14ac:dyDescent="0.35">
      <c r="A27" s="51" t="s">
        <v>37</v>
      </c>
      <c r="B27" s="51"/>
      <c r="C27" s="51"/>
      <c r="D27" s="51">
        <v>10345.86</v>
      </c>
      <c r="E27" s="52"/>
      <c r="F27" s="53"/>
    </row>
    <row r="28" spans="1:8" ht="20.25" customHeight="1" x14ac:dyDescent="0.35">
      <c r="A28" s="51" t="s">
        <v>20</v>
      </c>
      <c r="B28" s="51"/>
      <c r="C28" s="51"/>
      <c r="D28" s="54">
        <f>(D24 -D27)</f>
        <v>11835.32</v>
      </c>
      <c r="E28" s="52"/>
      <c r="F28" s="51"/>
      <c r="G28" s="21"/>
      <c r="H28" s="21"/>
    </row>
    <row r="29" spans="1:8" ht="20.25" customHeight="1" x14ac:dyDescent="0.35"/>
  </sheetData>
  <pageMargins left="0.7" right="0.7" top="0.75" bottom="0.75" header="0.3" footer="0.3"/>
  <pageSetup paperSize="9" scale="87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A5C3-C201-4C7E-8598-8A31AB0D3035}">
  <sheetPr>
    <pageSetUpPr fitToPage="1"/>
  </sheetPr>
  <dimension ref="A1:F17"/>
  <sheetViews>
    <sheetView topLeftCell="A2" workbookViewId="0">
      <selection activeCell="D5" sqref="D5"/>
    </sheetView>
  </sheetViews>
  <sheetFormatPr defaultColWidth="28.88671875" defaultRowHeight="14.4" x14ac:dyDescent="0.3"/>
  <cols>
    <col min="1" max="1" width="59.21875" style="30" customWidth="1"/>
    <col min="2" max="2" width="19.33203125" style="30" customWidth="1"/>
    <col min="3" max="5" width="28.88671875" style="30"/>
    <col min="6" max="6" width="31.44140625" style="30" customWidth="1"/>
    <col min="7" max="16384" width="28.88671875" style="30"/>
  </cols>
  <sheetData>
    <row r="1" spans="1:6" s="31" customFormat="1" ht="23.4" x14ac:dyDescent="0.45">
      <c r="C1" s="32" t="s">
        <v>35</v>
      </c>
    </row>
    <row r="2" spans="1:6" s="31" customFormat="1" ht="23.4" x14ac:dyDescent="0.45"/>
    <row r="3" spans="1:6" s="31" customFormat="1" ht="23.4" x14ac:dyDescent="0.45">
      <c r="A3" s="33" t="s">
        <v>30</v>
      </c>
      <c r="C3" s="34">
        <v>0.2</v>
      </c>
      <c r="D3" s="35">
        <v>0.15</v>
      </c>
      <c r="E3" s="35">
        <v>0.1</v>
      </c>
      <c r="F3" s="36">
        <v>0.05</v>
      </c>
    </row>
    <row r="4" spans="1:6" s="31" customFormat="1" ht="23.4" x14ac:dyDescent="0.45">
      <c r="A4" s="38">
        <v>8996.4</v>
      </c>
      <c r="C4" s="48">
        <v>10795.68</v>
      </c>
      <c r="D4" s="49">
        <v>10345.86</v>
      </c>
      <c r="E4" s="49">
        <v>9896.0400000000009</v>
      </c>
      <c r="F4" s="50">
        <v>9446.2199999999993</v>
      </c>
    </row>
    <row r="5" spans="1:6" s="31" customFormat="1" ht="23.4" x14ac:dyDescent="0.45"/>
    <row r="6" spans="1:6" s="31" customFormat="1" ht="23.4" x14ac:dyDescent="0.45">
      <c r="A6" s="37" t="s">
        <v>31</v>
      </c>
    </row>
    <row r="7" spans="1:6" s="31" customFormat="1" ht="23.4" x14ac:dyDescent="0.45">
      <c r="A7" s="38">
        <v>43.86</v>
      </c>
      <c r="C7" s="39">
        <v>8.77</v>
      </c>
      <c r="D7" s="40">
        <v>6.58</v>
      </c>
      <c r="E7" s="40">
        <v>4.38</v>
      </c>
      <c r="F7" s="41">
        <v>2.1800000000000002</v>
      </c>
    </row>
    <row r="8" spans="1:6" s="31" customFormat="1" ht="23.4" x14ac:dyDescent="0.45"/>
    <row r="9" spans="1:6" s="31" customFormat="1" ht="28.8" customHeight="1" x14ac:dyDescent="0.45">
      <c r="A9" s="42" t="s">
        <v>32</v>
      </c>
      <c r="C9" s="43" t="s">
        <v>28</v>
      </c>
      <c r="D9" s="44" t="s">
        <v>26</v>
      </c>
      <c r="E9" s="44" t="s">
        <v>27</v>
      </c>
      <c r="F9" s="45" t="s">
        <v>29</v>
      </c>
    </row>
    <row r="10" spans="1:6" s="31" customFormat="1" ht="23.4" x14ac:dyDescent="0.45"/>
    <row r="11" spans="1:6" s="31" customFormat="1" ht="23.4" x14ac:dyDescent="0.45"/>
    <row r="12" spans="1:6" s="31" customFormat="1" ht="23.4" x14ac:dyDescent="0.45"/>
    <row r="13" spans="1:6" s="31" customFormat="1" ht="23.4" x14ac:dyDescent="0.45"/>
    <row r="14" spans="1:6" s="31" customFormat="1" ht="23.4" x14ac:dyDescent="0.45"/>
    <row r="15" spans="1:6" s="31" customFormat="1" ht="23.4" x14ac:dyDescent="0.45">
      <c r="A15" s="31" t="s">
        <v>36</v>
      </c>
      <c r="C15" s="46">
        <f>8.77/0.9</f>
        <v>9.7444444444444436</v>
      </c>
      <c r="D15" s="46">
        <f>6.58/0.9</f>
        <v>7.3111111111111109</v>
      </c>
      <c r="E15" s="46">
        <f>4.38/0.9</f>
        <v>4.8666666666666663</v>
      </c>
      <c r="F15" s="47">
        <f>2.18/0.9</f>
        <v>2.4222222222222225</v>
      </c>
    </row>
    <row r="16" spans="1:6" s="31" customFormat="1" ht="23.4" x14ac:dyDescent="0.45">
      <c r="A16" s="31" t="s">
        <v>33</v>
      </c>
      <c r="C16" s="46">
        <f>8.77/1.35</f>
        <v>6.4962962962962951</v>
      </c>
      <c r="D16" s="46">
        <f>6.58/1.35</f>
        <v>4.8740740740740742</v>
      </c>
      <c r="E16" s="46">
        <f>4.38/1.35</f>
        <v>3.244444444444444</v>
      </c>
      <c r="F16" s="47">
        <f>2.18/1.35</f>
        <v>1.6148148148148149</v>
      </c>
    </row>
    <row r="17" spans="1:6" s="31" customFormat="1" ht="23.4" x14ac:dyDescent="0.45">
      <c r="A17" s="31" t="s">
        <v>34</v>
      </c>
      <c r="C17" s="46">
        <f>8.77/1.8</f>
        <v>4.8722222222222218</v>
      </c>
      <c r="D17" s="46">
        <f>6.58/1.8</f>
        <v>3.6555555555555554</v>
      </c>
      <c r="E17" s="46">
        <f>4.38/1.8</f>
        <v>2.4333333333333331</v>
      </c>
      <c r="F17" s="47">
        <f>2.18/1.8</f>
        <v>1.2111111111111112</v>
      </c>
    </row>
  </sheetData>
  <pageMargins left="0.7" right="0.7" top="0.75" bottom="0.75" header="0.3" footer="0.3"/>
  <pageSetup paperSize="9" scale="6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spending plan </vt:lpstr>
      <vt:lpstr>precept meeting comparsion info</vt:lpstr>
    </vt:vector>
  </TitlesOfParts>
  <Company>Phillimore Primary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Morris</dc:creator>
  <cp:lastModifiedBy>owner</cp:lastModifiedBy>
  <cp:lastPrinted>2024-07-18T15:47:59Z</cp:lastPrinted>
  <dcterms:created xsi:type="dcterms:W3CDTF">2019-09-13T14:43:18Z</dcterms:created>
  <dcterms:modified xsi:type="dcterms:W3CDTF">2024-07-18T15:48:05Z</dcterms:modified>
</cp:coreProperties>
</file>